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YURIRIA\SEGUNDO TRIMESTRE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<sst xmlns="http://schemas.openxmlformats.org/spreadsheetml/2006/main" count="895" uniqueCount="631">
  <si>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</si>
  <si>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</si>
  <si>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</si>
  <si>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</si>
  <si>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</si>
  <si>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</si>
  <si>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</si>
  <si>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</si>
  <si>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</si>
  <si>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</si>
  <si>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</si>
  <si>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</si>
  <si>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</si>
  <si>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</si>
  <si>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</si>
  <si>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</si>
  <si>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</si>
  <si>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</si>
  <si>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</si>
  <si>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</si>
  <si>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</si>
  <si>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</si>
  <si>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</si>
  <si>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</si>
  <si>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</si>
  <si>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</si>
  <si>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</si>
  <si>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</si>
  <si>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</si>
  <si>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</si>
  <si>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</si>
  <si>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</si>
  <si>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</si>
  <si>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</si>
  <si>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</si>
  <si>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</si>
  <si>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</si>
  <si>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</si>
  <si>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</si>
  <si>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</si>
  <si>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</si>
  <si>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</si>
  <si>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</si>
  <si>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</si>
  <si>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</si>
  <si>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</si>
  <si>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</si>
  <si>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</si>
  <si>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</si>
  <si>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</si>
  <si>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</si>
  <si>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</si>
  <si>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</si>
  <si>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</si>
  <si>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</si>
  <si>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</si>
  <si>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</si>
  <si>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</si>
  <si>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</si>
  <si>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</si>
  <si>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</si>
  <si>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</si>
  <si>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</si>
  <si>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</si>
  <si>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</si>
  <si>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</si>
  <si>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</si>
  <si>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</si>
  <si>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</si>
  <si>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</si>
  <si>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</si>
  <si>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</si>
  <si>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</si>
  <si>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</si>
  <si>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</si>
  <si>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</si>
  <si>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</si>
  <si>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</si>
  <si>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</si>
  <si>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</si>
  <si>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</si>
  <si>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</si>
  <si>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</si>
  <si>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</si>
  <si>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</si>
  <si>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</si>
  <si>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</si>
  <si>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</si>
  <si>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</si>
  <si>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</si>
  <si>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</si>
  <si>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</si>
  <si>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</si>
  <si>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</si>
  <si>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</si>
  <si>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</si>
  <si>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</si>
  <si>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</si>
  <si>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</si>
  <si>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</si>
  <si>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</si>
  <si>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</si>
  <si>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</si>
  <si>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</si>
  <si>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</si>
  <si>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</si>
  <si>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</si>
  <si>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</si>
  <si>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</si>
  <si>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</si>
  <si>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</si>
  <si>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</si>
  <si>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</si>
  <si>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</si>
  <si>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</si>
  <si>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</si>
  <si>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</si>
  <si>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</si>
  <si>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</si>
  <si>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</si>
  <si>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</si>
  <si>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</si>
  <si>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</si>
  <si>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</si>
  <si>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</si>
  <si>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</si>
  <si>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</si>
  <si>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</si>
  <si>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</si>
  <si>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</si>
  <si>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</si>
  <si>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</si>
  <si>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</si>
  <si>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</si>
  <si>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</si>
  <si>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</si>
  <si>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</si>
  <si>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</si>
  <si>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</si>
  <si>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</si>
  <si>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</si>
  <si>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</si>
  <si>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</si>
  <si>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</si>
  <si>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</si>
  <si>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</si>
  <si>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</si>
  <si>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</si>
  <si>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</si>
  <si>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</si>
  <si>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</si>
  <si>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</si>
  <si>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</si>
  <si>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</si>
  <si>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</si>
  <si>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</si>
  <si>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</si>
  <si>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</si>
  <si>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</si>
  <si>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</si>
  <si>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</si>
  <si>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</si>
  <si>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</si>
  <si>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</si>
  <si>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</si>
  <si>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</si>
  <si>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</si>
  <si>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</si>
  <si>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</si>
  <si>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</si>
  <si>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</si>
  <si>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</si>
  <si>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</si>
  <si>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</si>
  <si>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</si>
  <si>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</si>
  <si>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</si>
  <si>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</si>
  <si>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</si>
  <si>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</si>
  <si>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</si>
  <si>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</si>
  <si>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</si>
  <si>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</si>
  <si>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</si>
  <si>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</si>
  <si>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</si>
  <si>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</si>
  <si>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</si>
  <si>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</si>
  <si>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</si>
  <si>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</si>
  <si>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</si>
  <si>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</si>
  <si>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</si>
  <si>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</si>
  <si>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</si>
  <si>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</si>
  <si>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</si>
  <si>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</si>
  <si>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</si>
  <si>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</si>
  <si>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</si>
  <si>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</si>
  <si>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</si>
  <si>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</si>
  <si>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</si>
  <si>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</si>
  <si>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</si>
  <si>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</si>
  <si>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</si>
  <si>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</si>
  <si>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</si>
  <si>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</si>
  <si>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</si>
  <si>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</si>
  <si>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</si>
  <si>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</si>
  <si>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</si>
  <si>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</si>
  <si>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</si>
  <si>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</si>
  <si>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</si>
  <si>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</si>
  <si>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</si>
  <si>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</si>
  <si>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</si>
  <si>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</si>
  <si>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</si>
  <si>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</si>
  <si>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</si>
  <si>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</si>
  <si>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</si>
  <si>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</si>
  <si>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</si>
  <si>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</si>
  <si>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</si>
  <si>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</si>
  <si>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</si>
  <si>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</si>
  <si>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</si>
  <si>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</si>
  <si>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</si>
  <si>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</si>
  <si>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</si>
  <si>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</si>
  <si>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</si>
  <si>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</si>
  <si>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</si>
  <si>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</si>
  <si>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</si>
  <si>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</si>
  <si>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</si>
  <si>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</si>
  <si>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</si>
  <si>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</si>
  <si>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</si>
  <si>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</si>
  <si>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</si>
  <si>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</si>
  <si>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</si>
  <si>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</si>
  <si>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</si>
  <si>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</si>
  <si>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</si>
  <si>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</si>
  <si>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</si>
  <si>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</si>
  <si>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</si>
  <si>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</si>
  <si>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</si>
  <si>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</si>
  <si>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</si>
  <si>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</si>
  <si>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</si>
  <si>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</si>
  <si>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</si>
  <si>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</si>
  <si>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</si>
  <si>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</si>
  <si>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</si>
  <si>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</si>
  <si>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</si>
  <si>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</si>
  <si>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</si>
  <si>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</si>
  <si>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</si>
  <si>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</si>
  <si>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</si>
  <si>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</si>
  <si>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</si>
  <si>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</si>
  <si>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</si>
  <si>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</si>
  <si>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</si>
  <si>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</si>
  <si>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</si>
  <si>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</si>
  <si>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</si>
  <si>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</si>
  <si>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</si>
  <si>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</si>
  <si>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</si>
  <si>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</si>
  <si>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</si>
  <si>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</si>
  <si>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</si>
  <si>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</si>
  <si>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</si>
  <si>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</si>
  <si>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</si>
  <si>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</si>
  <si>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</si>
  <si>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</si>
  <si>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</si>
  <si>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</si>
  <si>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</si>
  <si>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</si>
  <si>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</si>
  <si>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</si>
  <si>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</si>
  <si>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</si>
  <si>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</si>
  <si>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</si>
  <si>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</si>
  <si>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</si>
  <si>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</si>
  <si>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</si>
  <si>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</si>
  <si>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</si>
  <si>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</si>
  <si>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</si>
  <si>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</si>
  <si>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</si>
  <si>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</si>
  <si>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</si>
  <si>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</si>
  <si>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</si>
  <si>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</si>
  <si>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</si>
  <si>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</si>
  <si>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</si>
  <si>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</si>
  <si>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</si>
  <si>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</si>
  <si>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</si>
  <si>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</si>
  <si>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</si>
  <si>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</si>
  <si>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</si>
  <si>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</si>
  <si>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</si>
  <si>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</si>
  <si>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</si>
  <si>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</si>
  <si>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</si>
  <si>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</si>
  <si>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</si>
  <si>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</si>
  <si>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</si>
  <si>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</si>
  <si>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</si>
  <si>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</si>
  <si>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</si>
  <si>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</si>
  <si>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</si>
  <si>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</si>
  <si>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</si>
  <si>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</si>
  <si>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</si>
  <si>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</si>
  <si>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</si>
  <si>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</si>
  <si>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</si>
  <si>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</si>
  <si>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</si>
  <si>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</si>
  <si>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</si>
  <si>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</si>
  <si>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</si>
  <si>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</si>
  <si>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</si>
  <si>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</si>
  <si>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</si>
  <si>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</si>
  <si>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</si>
  <si>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</si>
  <si>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</si>
  <si>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</si>
  <si>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</si>
  <si>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</si>
  <si>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</si>
  <si>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</si>
  <si>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</si>
  <si>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</si>
  <si>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</si>
  <si>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</si>
  <si>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</si>
  <si>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</si>
  <si>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</si>
  <si>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</si>
  <si>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</si>
  <si>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</si>
  <si>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</si>
  <si>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</si>
  <si>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</si>
  <si>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</si>
  <si>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</si>
  <si>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</si>
  <si>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</si>
  <si>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</si>
  <si>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</si>
  <si>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</si>
  <si>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</si>
  <si>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</si>
  <si>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</si>
  <si>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</si>
  <si>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</si>
  <si>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</si>
  <si>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</si>
  <si>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</si>
  <si>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</si>
  <si>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</si>
  <si>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</si>
  <si>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</si>
  <si>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</si>
  <si>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</si>
  <si>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</si>
  <si>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</si>
  <si>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</si>
  <si>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</si>
  <si>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</si>
  <si>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</si>
  <si>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</si>
  <si>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</si>
  <si>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</si>
  <si>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</si>
  <si>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</si>
  <si>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</si>
  <si>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</si>
  <si>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</si>
  <si>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</si>
  <si>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</si>
  <si>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</si>
  <si>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</si>
  <si>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</si>
  <si>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</si>
  <si>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</si>
  <si>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</si>
  <si>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</si>
  <si>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</si>
  <si>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</si>
  <si>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</si>
  <si>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</si>
  <si>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</si>
  <si>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</si>
  <si>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</si>
  <si>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</si>
  <si>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</si>
  <si>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</si>
  <si>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</si>
  <si>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</si>
  <si>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</si>
  <si>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</si>
  <si>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</si>
  <si>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</si>
  <si>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</si>
  <si>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</si>
  <si>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</si>
  <si>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</si>
  <si>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</si>
  <si>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</si>
  <si>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</si>
  <si>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</si>
  <si>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</si>
  <si>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</si>
  <si>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</si>
  <si>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</si>
  <si>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</si>
  <si>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</si>
  <si>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</si>
  <si>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</si>
  <si>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</si>
  <si>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</si>
  <si>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</si>
  <si>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</si>
  <si>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</si>
  <si>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</si>
  <si>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</si>
  <si>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</si>
  <si>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</si>
  <si>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</si>
  <si>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</si>
  <si>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</si>
  <si>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</si>
  <si>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</si>
  <si>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</si>
  <si>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</si>
  <si>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</si>
  <si>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</si>
  <si>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</si>
  <si>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</si>
  <si>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</si>
  <si>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</si>
  <si>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</si>
  <si>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</si>
  <si>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</si>
  <si>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</si>
  <si>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</si>
  <si>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</si>
  <si>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</si>
  <si>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</si>
  <si>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</si>
  <si>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</si>
  <si>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</si>
  <si>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</si>
  <si>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</si>
  <si>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</si>
  <si>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</si>
  <si>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</si>
  <si>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</si>
  <si>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</si>
  <si>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</si>
  <si>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</si>
  <si>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</si>
  <si>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</si>
  <si>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</si>
  <si>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</si>
  <si>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</si>
  <si>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</si>
  <si>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</si>
  <si>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</si>
  <si>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</si>
  <si>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</si>
  <si>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</si>
  <si>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</si>
  <si>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</si>
  <si>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</si>
  <si>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</si>
  <si>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</si>
  <si>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</si>
  <si>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</si>
  <si>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</si>
  <si>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</si>
  <si>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</si>
  <si>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</si>
  <si>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</si>
  <si>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</si>
  <si>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</si>
  <si>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</si>
  <si>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</si>
  <si>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</si>
  <si>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</si>
  <si>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</si>
  <si>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</si>
  <si>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</si>
  <si>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</si>
  <si>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</si>
  <si>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</si>
  <si>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</si>
  <si>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</si>
  <si>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</si>
  <si>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</si>
  <si>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</si>
  <si>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</si>
  <si>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</si>
  <si>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</si>
  <si>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</si>
  <si>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</si>
  <si>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</si>
  <si>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</si>
  <si>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</si>
  <si>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</si>
  <si>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</si>
  <si>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</si>
  <si>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</si>
  <si>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</si>
  <si>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</si>
  <si>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</si>
  <si>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</si>
  <si>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</si>
  <si>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</si>
  <si>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</si>
  <si>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</si>
  <si>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</si>
  <si>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</si>
  <si>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</si>
  <si>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</si>
  <si>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</si>
  <si>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</si>
  <si>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</si>
  <si>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</si>
  <si>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</si>
  <si>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</si>
  <si>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</si>
  <si>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</si>
  <si>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</si>
  <si>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</si>
  <si>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</si>
  <si>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</si>
  <si>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</si>
  <si>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</si>
  <si>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</si>
  <si>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</si>
  <si>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</si>
  <si>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</si>
  <si>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</si>
  <si>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</si>
  <si>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</si>
  <si>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</si>
  <si>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</si>
  <si>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</si>
  <si>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</si>
  <si>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</si>
  <si>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</si>
  <si>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</si>
  <si>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</si>
  <si>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</si>
  <si>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</si>
  <si>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</si>
  <si>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</si>
  <si>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</si>
  <si>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</si>
  <si>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</si>
  <si>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</si>
  <si>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</si>
  <si>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</si>
  <si>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</si>
  <si>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Municipio de Yuriria</t>
  </si>
  <si>
    <t>Correspondiente del 1 de Enero AL 30 DE JUNIO DEL 2022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</si>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</sst>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3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B49" sqref="B49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628</v>
      </c>
      <c r="B1" s="139"/>
      <c r="C1" s="19"/>
      <c r="D1" s="16" t="s">
        <v>614</v>
      </c>
      <c r="E1" s="17">
        <v>2022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629</v>
      </c>
      <c r="B3" s="141"/>
      <c r="C3" s="19"/>
      <c r="D3" s="16" t="s">
        <v>616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6" x14ac:dyDescent="0.2">
      <c r="A33" s="7"/>
      <c r="B33" s="9"/>
    </row>
    <row r="34" spans="1:6" x14ac:dyDescent="0.2">
      <c r="A34" s="47" t="s">
        <v>49</v>
      </c>
      <c r="B34" s="48" t="s">
        <v>44</v>
      </c>
    </row>
    <row r="35" spans="1:6" x14ac:dyDescent="0.2">
      <c r="A35" s="47" t="s">
        <v>50</v>
      </c>
      <c r="B35" s="48" t="s">
        <v>45</v>
      </c>
    </row>
    <row r="36" spans="1:6" x14ac:dyDescent="0.2">
      <c r="A36" s="7"/>
      <c r="B36" s="10"/>
    </row>
    <row r="37" spans="1:6" x14ac:dyDescent="0.2">
      <c r="A37" s="7"/>
      <c r="B37" s="8" t="s">
        <v>47</v>
      </c>
    </row>
    <row r="38" spans="1:6" x14ac:dyDescent="0.2">
      <c r="A38" s="7" t="s">
        <v>48</v>
      </c>
      <c r="B38" s="48" t="s">
        <v>32</v>
      </c>
    </row>
    <row r="39" spans="1:6" x14ac:dyDescent="0.2">
      <c r="A39" s="7"/>
      <c r="B39" s="48" t="s">
        <v>33</v>
      </c>
    </row>
    <row r="40" spans="1:6" ht="12" thickBot="1" x14ac:dyDescent="0.25">
      <c r="A40" s="11"/>
      <c r="B40" s="12"/>
    </row>
    <row r="43" spans="1:6" ht="15" x14ac:dyDescent="0.2">
      <c r="A43" s="142" t="s">
        <v>630</v>
      </c>
      <c r="B43" s="142"/>
      <c r="C43" s="142"/>
      <c r="D43" s="142"/>
      <c r="E43" s="142"/>
      <c r="F43" s="142"/>
    </row>
  </sheetData>
  <sheetProtection formatCells="0" formatColumns="0" formatRows="0" autoFilter="0" pivotTables="0"/>
  <mergeCells count="4">
    <mergeCell ref="A1:B1"/>
    <mergeCell ref="A2:B2"/>
    <mergeCell ref="A3:B3"/>
    <mergeCell ref="A43:F4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6" t="s">
        <v>628</v>
      </c>
      <c r="B1" s="147"/>
      <c r="C1" s="148"/>
    </row>
    <row r="2" spans="1:3" s="39" customFormat="1" ht="18" customHeight="1" x14ac:dyDescent="0.25">
      <c r="A2" s="149" t="s">
        <v>44</v>
      </c>
      <c r="B2" s="150"/>
      <c r="C2" s="151"/>
    </row>
    <row r="3" spans="1:3" s="39" customFormat="1" ht="18" customHeight="1" x14ac:dyDescent="0.25">
      <c r="A3" s="149" t="s">
        <v>629</v>
      </c>
      <c r="B3" s="150"/>
      <c r="C3" s="151"/>
    </row>
    <row r="4" spans="1:3" s="42" customFormat="1" ht="18" customHeight="1" x14ac:dyDescent="0.2">
      <c r="A4" s="152" t="s">
        <v>624</v>
      </c>
      <c r="B4" s="153"/>
      <c r="C4" s="154"/>
    </row>
    <row r="5" spans="1:3" s="40" customFormat="1" x14ac:dyDescent="0.2">
      <c r="A5" s="60" t="s">
        <v>529</v>
      </c>
      <c r="B5" s="60"/>
      <c r="C5" s="61">
        <v>158722486.34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158722486.34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opLeftCell="A22" workbookViewId="0">
      <selection sqref="A1:C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5" t="s">
        <v>628</v>
      </c>
      <c r="B1" s="156"/>
      <c r="C1" s="157"/>
    </row>
    <row r="2" spans="1:3" s="43" customFormat="1" ht="18.95" customHeight="1" x14ac:dyDescent="0.25">
      <c r="A2" s="158" t="s">
        <v>45</v>
      </c>
      <c r="B2" s="159"/>
      <c r="C2" s="160"/>
    </row>
    <row r="3" spans="1:3" s="43" customFormat="1" ht="18.95" customHeight="1" x14ac:dyDescent="0.25">
      <c r="A3" s="158" t="s">
        <v>629</v>
      </c>
      <c r="B3" s="159"/>
      <c r="C3" s="160"/>
    </row>
    <row r="4" spans="1:3" s="44" customFormat="1" x14ac:dyDescent="0.2">
      <c r="A4" s="152" t="s">
        <v>624</v>
      </c>
      <c r="B4" s="153"/>
      <c r="C4" s="154"/>
    </row>
    <row r="5" spans="1:3" x14ac:dyDescent="0.2">
      <c r="A5" s="91" t="s">
        <v>542</v>
      </c>
      <c r="B5" s="60"/>
      <c r="C5" s="84">
        <v>134140237.66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35747301.649999999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58368.99</v>
      </c>
    </row>
    <row r="11" spans="1:3" x14ac:dyDescent="0.2">
      <c r="A11" s="100">
        <v>2.4</v>
      </c>
      <c r="B11" s="83" t="s">
        <v>241</v>
      </c>
      <c r="C11" s="93">
        <v>34569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987735.59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633909.18000000005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23703343.449999999</v>
      </c>
    </row>
    <row r="20" spans="1:3" x14ac:dyDescent="0.2">
      <c r="A20" s="100" t="s">
        <v>576</v>
      </c>
      <c r="B20" s="83" t="s">
        <v>547</v>
      </c>
      <c r="C20" s="93">
        <v>4727329.76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5602045.6799999997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98392936.00999999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9" workbookViewId="0">
      <selection activeCell="E25" sqref="E25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5" t="s">
        <v>628</v>
      </c>
      <c r="B1" s="161"/>
      <c r="C1" s="161"/>
      <c r="D1" s="161"/>
      <c r="E1" s="161"/>
      <c r="F1" s="161"/>
      <c r="G1" s="29" t="s">
        <v>614</v>
      </c>
      <c r="H1" s="30">
        <v>2022</v>
      </c>
    </row>
    <row r="2" spans="1:10" ht="18.95" customHeight="1" x14ac:dyDescent="0.2">
      <c r="A2" s="145" t="s">
        <v>625</v>
      </c>
      <c r="B2" s="161"/>
      <c r="C2" s="161"/>
      <c r="D2" s="161"/>
      <c r="E2" s="161"/>
      <c r="F2" s="161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2" t="s">
        <v>629</v>
      </c>
      <c r="B3" s="163"/>
      <c r="C3" s="163"/>
      <c r="D3" s="163"/>
      <c r="E3" s="163"/>
      <c r="F3" s="163"/>
      <c r="G3" s="16" t="s">
        <v>620</v>
      </c>
      <c r="H3" s="30">
        <v>2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8226753.7800000003</v>
      </c>
      <c r="D27" s="36">
        <v>0</v>
      </c>
      <c r="E27" s="36">
        <v>0</v>
      </c>
      <c r="F27" s="36">
        <f t="shared" si="0"/>
        <v>8226753.7800000003</v>
      </c>
    </row>
    <row r="28" spans="1:6" x14ac:dyDescent="0.2">
      <c r="A28" s="31">
        <v>7420</v>
      </c>
      <c r="B28" s="31" t="s">
        <v>106</v>
      </c>
      <c r="C28" s="36">
        <v>-8226753.7800000003</v>
      </c>
      <c r="D28" s="36">
        <v>0</v>
      </c>
      <c r="E28" s="36">
        <v>0</v>
      </c>
      <c r="F28" s="36">
        <f t="shared" si="0"/>
        <v>-8226753.7800000003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4" t="s">
        <v>35</v>
      </c>
      <c r="B5" s="164"/>
      <c r="C5" s="164"/>
      <c r="D5" s="164"/>
      <c r="E5" s="164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5" t="s">
        <v>37</v>
      </c>
      <c r="C10" s="165"/>
      <c r="D10" s="165"/>
      <c r="E10" s="165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5" t="s">
        <v>39</v>
      </c>
      <c r="C12" s="165"/>
      <c r="D12" s="165"/>
      <c r="E12" s="165"/>
    </row>
    <row r="13" spans="1:8" s="129" customFormat="1" ht="26.1" customHeight="1" x14ac:dyDescent="0.2">
      <c r="A13" s="133" t="s">
        <v>608</v>
      </c>
      <c r="B13" s="165" t="s">
        <v>40</v>
      </c>
      <c r="C13" s="165"/>
      <c r="D13" s="165"/>
      <c r="E13" s="165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3" t="s">
        <v>628</v>
      </c>
      <c r="B1" s="144"/>
      <c r="C1" s="144"/>
      <c r="D1" s="144"/>
      <c r="E1" s="144"/>
      <c r="F1" s="144"/>
      <c r="G1" s="16" t="s">
        <v>614</v>
      </c>
      <c r="H1" s="27">
        <v>2022</v>
      </c>
    </row>
    <row r="2" spans="1:8" s="18" customFormat="1" ht="18.95" customHeight="1" x14ac:dyDescent="0.25">
      <c r="A2" s="143" t="s">
        <v>618</v>
      </c>
      <c r="B2" s="144"/>
      <c r="C2" s="144"/>
      <c r="D2" s="144"/>
      <c r="E2" s="144"/>
      <c r="F2" s="144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3" t="s">
        <v>629</v>
      </c>
      <c r="B3" s="144"/>
      <c r="C3" s="144"/>
      <c r="D3" s="144"/>
      <c r="E3" s="144"/>
      <c r="F3" s="144"/>
      <c r="G3" s="16" t="s">
        <v>620</v>
      </c>
      <c r="H3" s="27">
        <v>2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20462344.879999999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2021</v>
      </c>
      <c r="E14" s="23">
        <v>2020</v>
      </c>
      <c r="F14" s="23">
        <v>2019</v>
      </c>
      <c r="G14" s="23">
        <v>2018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272209.28000000003</v>
      </c>
      <c r="D15" s="26">
        <v>409823.08</v>
      </c>
      <c r="E15" s="26">
        <v>595515.84</v>
      </c>
      <c r="F15" s="26">
        <v>648608.06000000006</v>
      </c>
      <c r="G15" s="26">
        <v>1165352.98</v>
      </c>
    </row>
    <row r="16" spans="1:8" x14ac:dyDescent="0.2">
      <c r="A16" s="24">
        <v>1124</v>
      </c>
      <c r="B16" s="22" t="s">
        <v>203</v>
      </c>
      <c r="C16" s="26">
        <v>5517717.6799999997</v>
      </c>
      <c r="D16" s="26">
        <v>5534830.6100000003</v>
      </c>
      <c r="E16" s="26">
        <v>3055351.96</v>
      </c>
      <c r="F16" s="26">
        <v>5693175.2999999998</v>
      </c>
      <c r="G16" s="26">
        <v>5471340.4800000004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700493.58</v>
      </c>
      <c r="D20" s="26">
        <v>700493.58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35513.980000000003</v>
      </c>
      <c r="D21" s="26">
        <v>35513.980000000003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3798462.3</v>
      </c>
      <c r="D23" s="26">
        <v>3798462.3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190368</v>
      </c>
      <c r="D24" s="26">
        <v>190368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282114</v>
      </c>
      <c r="D25" s="26">
        <v>282114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6900454.9199999999</v>
      </c>
      <c r="D27" s="26">
        <v>6900454.9199999999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123384153.45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47328173.829999998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33051709.949999999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38276939.909999996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4727329.76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92185280.420000002</v>
      </c>
      <c r="D62" s="26">
        <f t="shared" ref="D62:E62" si="0">SUM(D63:D70)</f>
        <v>0</v>
      </c>
      <c r="E62" s="26">
        <f t="shared" si="0"/>
        <v>-37701707.960000001</v>
      </c>
    </row>
    <row r="63" spans="1:9" x14ac:dyDescent="0.2">
      <c r="A63" s="24">
        <v>1241</v>
      </c>
      <c r="B63" s="22" t="s">
        <v>240</v>
      </c>
      <c r="C63" s="26">
        <v>8631650.7799999993</v>
      </c>
      <c r="D63" s="26">
        <v>0</v>
      </c>
      <c r="E63" s="26">
        <v>-4746663.5599999996</v>
      </c>
    </row>
    <row r="64" spans="1:9" x14ac:dyDescent="0.2">
      <c r="A64" s="24">
        <v>1242</v>
      </c>
      <c r="B64" s="22" t="s">
        <v>241</v>
      </c>
      <c r="C64" s="26">
        <v>3965644.77</v>
      </c>
      <c r="D64" s="26">
        <v>0</v>
      </c>
      <c r="E64" s="26">
        <v>-1531604.53</v>
      </c>
    </row>
    <row r="65" spans="1:9" x14ac:dyDescent="0.2">
      <c r="A65" s="24">
        <v>1243</v>
      </c>
      <c r="B65" s="22" t="s">
        <v>242</v>
      </c>
      <c r="C65" s="26">
        <v>149514</v>
      </c>
      <c r="D65" s="26">
        <v>0</v>
      </c>
      <c r="E65" s="26">
        <v>-57721.599999999999</v>
      </c>
    </row>
    <row r="66" spans="1:9" x14ac:dyDescent="0.2">
      <c r="A66" s="24">
        <v>1244</v>
      </c>
      <c r="B66" s="22" t="s">
        <v>243</v>
      </c>
      <c r="C66" s="26">
        <v>50713535.539999999</v>
      </c>
      <c r="D66" s="26">
        <v>0</v>
      </c>
      <c r="E66" s="26">
        <v>-19433280.309999999</v>
      </c>
    </row>
    <row r="67" spans="1:9" x14ac:dyDescent="0.2">
      <c r="A67" s="24">
        <v>1245</v>
      </c>
      <c r="B67" s="22" t="s">
        <v>244</v>
      </c>
      <c r="C67" s="26">
        <v>2323548.1</v>
      </c>
      <c r="D67" s="26">
        <v>0</v>
      </c>
      <c r="E67" s="26">
        <v>-2208582</v>
      </c>
    </row>
    <row r="68" spans="1:9" x14ac:dyDescent="0.2">
      <c r="A68" s="24">
        <v>1246</v>
      </c>
      <c r="B68" s="22" t="s">
        <v>245</v>
      </c>
      <c r="C68" s="26">
        <v>25230541.23</v>
      </c>
      <c r="D68" s="26">
        <v>0</v>
      </c>
      <c r="E68" s="26">
        <v>-9723855.9600000009</v>
      </c>
    </row>
    <row r="69" spans="1:9" x14ac:dyDescent="0.2">
      <c r="A69" s="24">
        <v>1247</v>
      </c>
      <c r="B69" s="22" t="s">
        <v>246</v>
      </c>
      <c r="C69" s="26">
        <v>1170846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1992341.23</v>
      </c>
      <c r="D74" s="26">
        <f>SUM(D75:D79)</f>
        <v>0</v>
      </c>
      <c r="E74" s="26">
        <f>SUM(E75:E79)</f>
        <v>863237.72</v>
      </c>
    </row>
    <row r="75" spans="1:9" x14ac:dyDescent="0.2">
      <c r="A75" s="24">
        <v>1251</v>
      </c>
      <c r="B75" s="22" t="s">
        <v>250</v>
      </c>
      <c r="C75" s="26">
        <v>1159299.74</v>
      </c>
      <c r="D75" s="26">
        <v>0</v>
      </c>
      <c r="E75" s="26">
        <v>298558.7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833041.49</v>
      </c>
      <c r="D78" s="26">
        <v>0</v>
      </c>
      <c r="E78" s="26">
        <v>564679.02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8724839.8499999996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8724839.8499999996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14840944.550000001</v>
      </c>
      <c r="D110" s="26">
        <f>SUM(D111:D119)</f>
        <v>14840944.550000001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233000.31</v>
      </c>
      <c r="D111" s="26">
        <f>C111</f>
        <v>233000.31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3273074.57</v>
      </c>
      <c r="D112" s="26">
        <f t="shared" ref="D112:D119" si="1">C112</f>
        <v>3273074.57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1992991.35</v>
      </c>
      <c r="D113" s="26">
        <f t="shared" si="1"/>
        <v>1992991.35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547578.55000000005</v>
      </c>
      <c r="D115" s="26">
        <f t="shared" si="1"/>
        <v>547578.55000000005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1967562.68</v>
      </c>
      <c r="D117" s="26">
        <f t="shared" si="1"/>
        <v>1967562.68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6826737.0899999999</v>
      </c>
      <c r="D119" s="26">
        <f t="shared" si="1"/>
        <v>6826737.0899999999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-7.75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628</v>
      </c>
      <c r="B1" s="140"/>
      <c r="C1" s="140"/>
      <c r="D1" s="16" t="s">
        <v>614</v>
      </c>
      <c r="E1" s="27">
        <v>2022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629</v>
      </c>
      <c r="B3" s="140"/>
      <c r="C3" s="140"/>
      <c r="D3" s="16" t="s">
        <v>620</v>
      </c>
      <c r="E3" s="27">
        <v>2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31847798.32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13126702.660000002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73097.52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11245412.140000001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275418.14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-56087.37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1588862.23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16393126.039999999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500908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13137678.84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154308.57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2600230.63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1630464.54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1630464.54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697505.08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593098.12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66737.960000000006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37669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126874688.02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126874688.02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61942931.960000001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55557336.210000001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8300725.2199999997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1073694.6299999999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98392936.010000005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90576621.799999997</v>
      </c>
      <c r="D100" s="59">
        <f>C100/$C$99</f>
        <v>0.92056020963531759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51343819.729999997</v>
      </c>
      <c r="D101" s="59">
        <f t="shared" ref="D101:D164" si="0">C101/$C$99</f>
        <v>0.52182424686241446</v>
      </c>
      <c r="E101" s="58"/>
    </row>
    <row r="102" spans="1:5" x14ac:dyDescent="0.2">
      <c r="A102" s="56">
        <v>5111</v>
      </c>
      <c r="B102" s="53" t="s">
        <v>364</v>
      </c>
      <c r="C102" s="57">
        <v>26819987.34</v>
      </c>
      <c r="D102" s="59">
        <f t="shared" si="0"/>
        <v>0.2725804150947807</v>
      </c>
      <c r="E102" s="58"/>
    </row>
    <row r="103" spans="1:5" x14ac:dyDescent="0.2">
      <c r="A103" s="56">
        <v>5112</v>
      </c>
      <c r="B103" s="53" t="s">
        <v>365</v>
      </c>
      <c r="C103" s="57">
        <v>1954289.29</v>
      </c>
      <c r="D103" s="59">
        <f t="shared" si="0"/>
        <v>1.9862089386187023E-2</v>
      </c>
      <c r="E103" s="58"/>
    </row>
    <row r="104" spans="1:5" x14ac:dyDescent="0.2">
      <c r="A104" s="56">
        <v>5113</v>
      </c>
      <c r="B104" s="53" t="s">
        <v>366</v>
      </c>
      <c r="C104" s="57">
        <v>2585145.4500000002</v>
      </c>
      <c r="D104" s="59">
        <f t="shared" si="0"/>
        <v>2.6273689502844626E-2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19984397.649999999</v>
      </c>
      <c r="D106" s="59">
        <f t="shared" si="0"/>
        <v>0.20310805287860215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15456111.76</v>
      </c>
      <c r="D108" s="59">
        <f t="shared" si="0"/>
        <v>0.15708558344502641</v>
      </c>
      <c r="E108" s="58"/>
    </row>
    <row r="109" spans="1:5" x14ac:dyDescent="0.2">
      <c r="A109" s="56">
        <v>5121</v>
      </c>
      <c r="B109" s="53" t="s">
        <v>371</v>
      </c>
      <c r="C109" s="57">
        <v>614506.18999999994</v>
      </c>
      <c r="D109" s="59">
        <f t="shared" si="0"/>
        <v>6.2454299558409926E-3</v>
      </c>
      <c r="E109" s="58"/>
    </row>
    <row r="110" spans="1:5" x14ac:dyDescent="0.2">
      <c r="A110" s="56">
        <v>5122</v>
      </c>
      <c r="B110" s="53" t="s">
        <v>372</v>
      </c>
      <c r="C110" s="57">
        <v>187290.77</v>
      </c>
      <c r="D110" s="59">
        <f t="shared" si="0"/>
        <v>1.9034981330465126E-3</v>
      </c>
      <c r="E110" s="58"/>
    </row>
    <row r="111" spans="1:5" x14ac:dyDescent="0.2">
      <c r="A111" s="56">
        <v>5123</v>
      </c>
      <c r="B111" s="53" t="s">
        <v>373</v>
      </c>
      <c r="C111" s="57">
        <v>19675</v>
      </c>
      <c r="D111" s="59">
        <f t="shared" si="0"/>
        <v>1.9996354207786182E-4</v>
      </c>
      <c r="E111" s="58"/>
    </row>
    <row r="112" spans="1:5" x14ac:dyDescent="0.2">
      <c r="A112" s="56">
        <v>5124</v>
      </c>
      <c r="B112" s="53" t="s">
        <v>374</v>
      </c>
      <c r="C112" s="57">
        <v>5503269.8700000001</v>
      </c>
      <c r="D112" s="59">
        <f t="shared" si="0"/>
        <v>5.5931554572583184E-2</v>
      </c>
      <c r="E112" s="58"/>
    </row>
    <row r="113" spans="1:5" x14ac:dyDescent="0.2">
      <c r="A113" s="56">
        <v>5125</v>
      </c>
      <c r="B113" s="53" t="s">
        <v>375</v>
      </c>
      <c r="C113" s="57">
        <v>566469.31999999995</v>
      </c>
      <c r="D113" s="59">
        <f t="shared" si="0"/>
        <v>5.7572153344669762E-3</v>
      </c>
      <c r="E113" s="58"/>
    </row>
    <row r="114" spans="1:5" x14ac:dyDescent="0.2">
      <c r="A114" s="56">
        <v>5126</v>
      </c>
      <c r="B114" s="53" t="s">
        <v>376</v>
      </c>
      <c r="C114" s="57">
        <v>6632576.4800000004</v>
      </c>
      <c r="D114" s="59">
        <f t="shared" si="0"/>
        <v>6.7409071717566285E-2</v>
      </c>
      <c r="E114" s="58"/>
    </row>
    <row r="115" spans="1:5" x14ac:dyDescent="0.2">
      <c r="A115" s="56">
        <v>5127</v>
      </c>
      <c r="B115" s="53" t="s">
        <v>377</v>
      </c>
      <c r="C115" s="57">
        <v>700682.87</v>
      </c>
      <c r="D115" s="59">
        <f t="shared" si="0"/>
        <v>7.1212720995416506E-3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1231641.26</v>
      </c>
      <c r="D117" s="59">
        <f t="shared" si="0"/>
        <v>1.251757808990296E-2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23776690.309999999</v>
      </c>
      <c r="D118" s="59">
        <f t="shared" si="0"/>
        <v>0.2416503793278767</v>
      </c>
      <c r="E118" s="58"/>
    </row>
    <row r="119" spans="1:5" x14ac:dyDescent="0.2">
      <c r="A119" s="56">
        <v>5131</v>
      </c>
      <c r="B119" s="53" t="s">
        <v>381</v>
      </c>
      <c r="C119" s="57">
        <v>11292812.140000001</v>
      </c>
      <c r="D119" s="59">
        <f t="shared" si="0"/>
        <v>0.11477259037023017</v>
      </c>
      <c r="E119" s="58"/>
    </row>
    <row r="120" spans="1:5" x14ac:dyDescent="0.2">
      <c r="A120" s="56">
        <v>5132</v>
      </c>
      <c r="B120" s="53" t="s">
        <v>382</v>
      </c>
      <c r="C120" s="57">
        <v>2076488.28</v>
      </c>
      <c r="D120" s="59">
        <f t="shared" si="0"/>
        <v>2.1104038198321063E-2</v>
      </c>
      <c r="E120" s="58"/>
    </row>
    <row r="121" spans="1:5" x14ac:dyDescent="0.2">
      <c r="A121" s="56">
        <v>5133</v>
      </c>
      <c r="B121" s="53" t="s">
        <v>383</v>
      </c>
      <c r="C121" s="57">
        <v>1130471.28</v>
      </c>
      <c r="D121" s="59">
        <f t="shared" si="0"/>
        <v>1.1489354071974297E-2</v>
      </c>
      <c r="E121" s="58"/>
    </row>
    <row r="122" spans="1:5" x14ac:dyDescent="0.2">
      <c r="A122" s="56">
        <v>5134</v>
      </c>
      <c r="B122" s="53" t="s">
        <v>384</v>
      </c>
      <c r="C122" s="57">
        <v>290977.31</v>
      </c>
      <c r="D122" s="59">
        <f t="shared" si="0"/>
        <v>2.9572987838316664E-3</v>
      </c>
      <c r="E122" s="58"/>
    </row>
    <row r="123" spans="1:5" x14ac:dyDescent="0.2">
      <c r="A123" s="56">
        <v>5135</v>
      </c>
      <c r="B123" s="53" t="s">
        <v>385</v>
      </c>
      <c r="C123" s="57">
        <v>1317088.01</v>
      </c>
      <c r="D123" s="59">
        <f t="shared" si="0"/>
        <v>1.3386001713234169E-2</v>
      </c>
      <c r="E123" s="58"/>
    </row>
    <row r="124" spans="1:5" x14ac:dyDescent="0.2">
      <c r="A124" s="56">
        <v>5136</v>
      </c>
      <c r="B124" s="53" t="s">
        <v>386</v>
      </c>
      <c r="C124" s="57">
        <v>596392.1</v>
      </c>
      <c r="D124" s="59">
        <f t="shared" si="0"/>
        <v>6.0613304591234747E-3</v>
      </c>
      <c r="E124" s="58"/>
    </row>
    <row r="125" spans="1:5" x14ac:dyDescent="0.2">
      <c r="A125" s="56">
        <v>5137</v>
      </c>
      <c r="B125" s="53" t="s">
        <v>387</v>
      </c>
      <c r="C125" s="57">
        <v>77056.11</v>
      </c>
      <c r="D125" s="59">
        <f t="shared" si="0"/>
        <v>7.8314676972510025E-4</v>
      </c>
      <c r="E125" s="58"/>
    </row>
    <row r="126" spans="1:5" x14ac:dyDescent="0.2">
      <c r="A126" s="56">
        <v>5138</v>
      </c>
      <c r="B126" s="53" t="s">
        <v>388</v>
      </c>
      <c r="C126" s="57">
        <v>4580420.0199999996</v>
      </c>
      <c r="D126" s="59">
        <f t="shared" si="0"/>
        <v>4.6552325865491767E-2</v>
      </c>
      <c r="E126" s="58"/>
    </row>
    <row r="127" spans="1:5" x14ac:dyDescent="0.2">
      <c r="A127" s="56">
        <v>5139</v>
      </c>
      <c r="B127" s="53" t="s">
        <v>389</v>
      </c>
      <c r="C127" s="57">
        <v>2414985.06</v>
      </c>
      <c r="D127" s="59">
        <f t="shared" si="0"/>
        <v>2.4544293095944986E-2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7361258.2299999995</v>
      </c>
      <c r="D128" s="59">
        <f t="shared" si="0"/>
        <v>7.4814905708798549E-2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4417500</v>
      </c>
      <c r="D129" s="59">
        <f t="shared" si="0"/>
        <v>4.4896515737176852E-2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4417500</v>
      </c>
      <c r="D131" s="59">
        <f t="shared" si="0"/>
        <v>4.4896515737176852E-2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262600</v>
      </c>
      <c r="D135" s="59">
        <f t="shared" si="0"/>
        <v>2.6688907827012204E-3</v>
      </c>
      <c r="E135" s="58"/>
    </row>
    <row r="136" spans="1:5" x14ac:dyDescent="0.2">
      <c r="A136" s="56">
        <v>5231</v>
      </c>
      <c r="B136" s="53" t="s">
        <v>397</v>
      </c>
      <c r="C136" s="57">
        <v>262600</v>
      </c>
      <c r="D136" s="59">
        <f t="shared" si="0"/>
        <v>2.6688907827012204E-3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1358224.22</v>
      </c>
      <c r="D138" s="59">
        <f t="shared" si="0"/>
        <v>1.3804082641277816E-2</v>
      </c>
      <c r="E138" s="58"/>
    </row>
    <row r="139" spans="1:5" x14ac:dyDescent="0.2">
      <c r="A139" s="56">
        <v>5241</v>
      </c>
      <c r="B139" s="53" t="s">
        <v>399</v>
      </c>
      <c r="C139" s="57">
        <v>1358224.22</v>
      </c>
      <c r="D139" s="59">
        <f t="shared" si="0"/>
        <v>1.3804082641277816E-2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1322934.01</v>
      </c>
      <c r="D143" s="59">
        <f t="shared" si="0"/>
        <v>1.3445416547642666E-2</v>
      </c>
      <c r="E143" s="58"/>
    </row>
    <row r="144" spans="1:5" x14ac:dyDescent="0.2">
      <c r="A144" s="56">
        <v>5251</v>
      </c>
      <c r="B144" s="53" t="s">
        <v>403</v>
      </c>
      <c r="C144" s="57">
        <v>84482.1</v>
      </c>
      <c r="D144" s="59">
        <f t="shared" si="0"/>
        <v>8.5861956585393286E-4</v>
      </c>
      <c r="E144" s="58"/>
    </row>
    <row r="145" spans="1:5" x14ac:dyDescent="0.2">
      <c r="A145" s="56">
        <v>5252</v>
      </c>
      <c r="B145" s="53" t="s">
        <v>404</v>
      </c>
      <c r="C145" s="57">
        <v>1238451.9099999999</v>
      </c>
      <c r="D145" s="59">
        <f t="shared" si="0"/>
        <v>1.2586796981788733E-2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455055.98</v>
      </c>
      <c r="D171" s="59">
        <f t="shared" si="1"/>
        <v>4.6248846558837424E-3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455055.98</v>
      </c>
      <c r="D172" s="59">
        <f t="shared" si="1"/>
        <v>4.6248846558837424E-3</v>
      </c>
      <c r="E172" s="58"/>
    </row>
    <row r="173" spans="1:5" x14ac:dyDescent="0.2">
      <c r="A173" s="56">
        <v>5411</v>
      </c>
      <c r="B173" s="53" t="s">
        <v>429</v>
      </c>
      <c r="C173" s="57">
        <v>455055.98</v>
      </c>
      <c r="D173" s="59">
        <f t="shared" si="1"/>
        <v>4.6248846558837424E-3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5" t="s">
        <v>628</v>
      </c>
      <c r="B1" s="145"/>
      <c r="C1" s="145"/>
      <c r="D1" s="29" t="s">
        <v>614</v>
      </c>
      <c r="E1" s="30">
        <v>2022</v>
      </c>
    </row>
    <row r="2" spans="1:5" ht="18.95" customHeight="1" x14ac:dyDescent="0.2">
      <c r="A2" s="145" t="s">
        <v>622</v>
      </c>
      <c r="B2" s="145"/>
      <c r="C2" s="145"/>
      <c r="D2" s="16" t="s">
        <v>619</v>
      </c>
      <c r="E2" s="30" t="str">
        <f>ESF!H2</f>
        <v>TRIMESTRAL</v>
      </c>
    </row>
    <row r="3" spans="1:5" ht="18.95" customHeight="1" x14ac:dyDescent="0.2">
      <c r="A3" s="145" t="s">
        <v>629</v>
      </c>
      <c r="B3" s="145"/>
      <c r="C3" s="145"/>
      <c r="D3" s="16" t="s">
        <v>620</v>
      </c>
      <c r="E3" s="30">
        <v>2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-880350.37</v>
      </c>
    </row>
    <row r="9" spans="1:5" x14ac:dyDescent="0.2">
      <c r="A9" s="35">
        <v>3120</v>
      </c>
      <c r="B9" s="31" t="s">
        <v>470</v>
      </c>
      <c r="C9" s="36">
        <v>1760445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60441725.07</v>
      </c>
    </row>
    <row r="15" spans="1:5" x14ac:dyDescent="0.2">
      <c r="A15" s="35">
        <v>3220</v>
      </c>
      <c r="B15" s="31" t="s">
        <v>474</v>
      </c>
      <c r="C15" s="36">
        <v>155482934.90000001</v>
      </c>
    </row>
    <row r="16" spans="1:5" x14ac:dyDescent="0.2">
      <c r="A16" s="35">
        <v>3230</v>
      </c>
      <c r="B16" s="31" t="s">
        <v>475</v>
      </c>
      <c r="C16" s="36">
        <f>SUM(C17:C20)</f>
        <v>-4591642.3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-4591642.3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628</v>
      </c>
      <c r="B1" s="145"/>
      <c r="C1" s="145"/>
      <c r="D1" s="29" t="s">
        <v>614</v>
      </c>
      <c r="E1" s="30">
        <v>2022</v>
      </c>
    </row>
    <row r="2" spans="1:5" s="37" customFormat="1" ht="18.95" customHeight="1" x14ac:dyDescent="0.25">
      <c r="A2" s="145" t="s">
        <v>623</v>
      </c>
      <c r="B2" s="145"/>
      <c r="C2" s="145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5" t="s">
        <v>629</v>
      </c>
      <c r="B3" s="145"/>
      <c r="C3" s="145"/>
      <c r="D3" s="16" t="s">
        <v>620</v>
      </c>
      <c r="E3" s="30">
        <v>2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17026161.899999999</v>
      </c>
      <c r="D9" s="36">
        <v>12052312.67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17026161.899999999</v>
      </c>
      <c r="D15" s="36">
        <f>SUM(D8:D14)</f>
        <v>12052312.67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123384153.45</v>
      </c>
    </row>
    <row r="21" spans="1:5" x14ac:dyDescent="0.2">
      <c r="A21" s="35">
        <v>1231</v>
      </c>
      <c r="B21" s="31" t="s">
        <v>232</v>
      </c>
      <c r="C21" s="36">
        <v>47328173.829999998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33051709.949999999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38276939.909999996</v>
      </c>
    </row>
    <row r="26" spans="1:5" x14ac:dyDescent="0.2">
      <c r="A26" s="35">
        <v>1236</v>
      </c>
      <c r="B26" s="31" t="s">
        <v>237</v>
      </c>
      <c r="C26" s="36">
        <v>4727329.76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92185280.420000002</v>
      </c>
    </row>
    <row r="29" spans="1:5" x14ac:dyDescent="0.2">
      <c r="A29" s="35">
        <v>1241</v>
      </c>
      <c r="B29" s="31" t="s">
        <v>240</v>
      </c>
      <c r="C29" s="36">
        <v>8631650.7799999993</v>
      </c>
    </row>
    <row r="30" spans="1:5" x14ac:dyDescent="0.2">
      <c r="A30" s="35">
        <v>1242</v>
      </c>
      <c r="B30" s="31" t="s">
        <v>241</v>
      </c>
      <c r="C30" s="36">
        <v>3965644.77</v>
      </c>
    </row>
    <row r="31" spans="1:5" x14ac:dyDescent="0.2">
      <c r="A31" s="35">
        <v>1243</v>
      </c>
      <c r="B31" s="31" t="s">
        <v>242</v>
      </c>
      <c r="C31" s="36">
        <v>149514</v>
      </c>
    </row>
    <row r="32" spans="1:5" x14ac:dyDescent="0.2">
      <c r="A32" s="35">
        <v>1244</v>
      </c>
      <c r="B32" s="31" t="s">
        <v>243</v>
      </c>
      <c r="C32" s="36">
        <v>50713535.539999999</v>
      </c>
    </row>
    <row r="33" spans="1:5" x14ac:dyDescent="0.2">
      <c r="A33" s="35">
        <v>1245</v>
      </c>
      <c r="B33" s="31" t="s">
        <v>244</v>
      </c>
      <c r="C33" s="36">
        <v>2323548.1</v>
      </c>
    </row>
    <row r="34" spans="1:5" x14ac:dyDescent="0.2">
      <c r="A34" s="35">
        <v>1246</v>
      </c>
      <c r="B34" s="31" t="s">
        <v>245</v>
      </c>
      <c r="C34" s="36">
        <v>25230541.23</v>
      </c>
    </row>
    <row r="35" spans="1:5" x14ac:dyDescent="0.2">
      <c r="A35" s="35">
        <v>1247</v>
      </c>
      <c r="B35" s="31" t="s">
        <v>246</v>
      </c>
      <c r="C35" s="36">
        <v>1170846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1992341.23</v>
      </c>
    </row>
    <row r="38" spans="1:5" x14ac:dyDescent="0.2">
      <c r="A38" s="35">
        <v>1251</v>
      </c>
      <c r="B38" s="31" t="s">
        <v>250</v>
      </c>
      <c r="C38" s="36">
        <v>1159299.74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833041.49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tesolap 1</cp:lastModifiedBy>
  <cp:lastPrinted>2019-02-13T21:19:08Z</cp:lastPrinted>
  <dcterms:created xsi:type="dcterms:W3CDTF">2012-12-11T20:36:24Z</dcterms:created>
  <dcterms:modified xsi:type="dcterms:W3CDTF">2022-07-28T01:15:35Z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